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480" windowHeight="8070"/>
  </bookViews>
  <sheets>
    <sheet name="Case Analysis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2" i="1" l="1"/>
  <c r="H12" i="1"/>
  <c r="J8" i="1"/>
  <c r="J7" i="1"/>
  <c r="I7" i="1"/>
  <c r="H7" i="1"/>
  <c r="J6" i="1"/>
  <c r="I6" i="1"/>
  <c r="H6" i="1"/>
  <c r="E13" i="1"/>
  <c r="J13" i="1" s="1"/>
  <c r="E12" i="1"/>
  <c r="I12" i="1" s="1"/>
  <c r="H13" i="1" l="1"/>
  <c r="I13" i="1"/>
</calcChain>
</file>

<file path=xl/sharedStrings.xml><?xml version="1.0" encoding="utf-8"?>
<sst xmlns="http://schemas.openxmlformats.org/spreadsheetml/2006/main" count="25" uniqueCount="11">
  <si>
    <t>Female</t>
  </si>
  <si>
    <t>Male</t>
  </si>
  <si>
    <t>Total</t>
  </si>
  <si>
    <t>Disciplinary</t>
  </si>
  <si>
    <t>Grievance</t>
  </si>
  <si>
    <t>Grand Total</t>
  </si>
  <si>
    <t>BME</t>
  </si>
  <si>
    <t>White</t>
  </si>
  <si>
    <t>Workforce</t>
  </si>
  <si>
    <t>Employee Relations Analysis</t>
  </si>
  <si>
    <t>(Source:  Employee Relations Tracker - Operational 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</si>
</sst>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NumberFormat="1" applyBorder="1"/>
    <xf numFmtId="9" fontId="0" fillId="0" borderId="1" xfId="1" applyFont="1" applyBorder="1"/>
    <xf numFmtId="0" fontId="0" fillId="0" borderId="1" xfId="0" applyFill="1" applyBorder="1"/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0" xfId="0" applyBorder="1"/>
    <xf numFmtId="0" fontId="0" fillId="0" borderId="0" xfId="0" applyNumberFormat="1" applyBorder="1"/>
    <xf numFmtId="9" fontId="0" fillId="0" borderId="0" xfId="1" applyFont="1" applyBorder="1"/>
    <xf numFmtId="0" fontId="3" fillId="0" borderId="0" xfId="0" applyFont="1"/>
    <xf numFmtId="0" fontId="3" fillId="0" borderId="1" xfId="0" applyFont="1" applyBorder="1" applyAlignment="1">
      <alignment horizontal="right"/>
    </xf>
  </cellXfs>
  <cellStyles count="4">
    <cellStyle name="Normal" xfId="0" builtinId="0"/>
    <cellStyle name="Normal 17 2" xfId="2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Employee Relations Cases by Ethnicity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'Case Analysis'!$G$12</c:f>
              <c:strCache>
                <c:ptCount val="1"/>
                <c:pt idx="0">
                  <c:v>Disciplinary</c:v>
                </c:pt>
              </c:strCache>
            </c:strRef>
          </c:tx>
          <c:invertIfNegative val="0"/>
          <c:cat>
            <c:strRef>
              <c:f>'Case Analysis'!$H$11:$I$11</c:f>
              <c:strCache>
                <c:ptCount val="2"/>
                <c:pt idx="0">
                  <c:v>BME</c:v>
                </c:pt>
                <c:pt idx="1">
                  <c:v>White</c:v>
                </c:pt>
              </c:strCache>
            </c:strRef>
          </c:cat>
          <c:val>
            <c:numRef>
              <c:f>'Case Analysis'!$H$12:$I$12</c:f>
              <c:numCache>
                <c:formatCode>0.0%</c:formatCode>
                <c:ptCount val="2"/>
                <c:pt idx="0">
                  <c:v>0.32800000000000001</c:v>
                </c:pt>
                <c:pt idx="1">
                  <c:v>0.67200000000000004</c:v>
                </c:pt>
              </c:numCache>
            </c:numRef>
          </c:val>
        </c:ser>
        <c:ser>
          <c:idx val="1"/>
          <c:order val="1"/>
          <c:tx>
            <c:strRef>
              <c:f>'Case Analysis'!$G$13</c:f>
              <c:strCache>
                <c:ptCount val="1"/>
                <c:pt idx="0">
                  <c:v>Grievance</c:v>
                </c:pt>
              </c:strCache>
            </c:strRef>
          </c:tx>
          <c:invertIfNegative val="0"/>
          <c:cat>
            <c:strRef>
              <c:f>'Case Analysis'!$H$11:$I$11</c:f>
              <c:strCache>
                <c:ptCount val="2"/>
                <c:pt idx="0">
                  <c:v>BME</c:v>
                </c:pt>
                <c:pt idx="1">
                  <c:v>White</c:v>
                </c:pt>
              </c:strCache>
            </c:strRef>
          </c:cat>
          <c:val>
            <c:numRef>
              <c:f>'Case Analysis'!$H$13:$I$13</c:f>
              <c:numCache>
                <c:formatCode>0.0%</c:formatCode>
                <c:ptCount val="2"/>
                <c:pt idx="0">
                  <c:v>0.375</c:v>
                </c:pt>
                <c:pt idx="1">
                  <c:v>0.625</c:v>
                </c:pt>
              </c:numCache>
            </c:numRef>
          </c:val>
        </c:ser>
        <c:ser>
          <c:idx val="2"/>
          <c:order val="2"/>
          <c:tx>
            <c:strRef>
              <c:f>'Case Analysis'!$G$14</c:f>
              <c:strCache>
                <c:ptCount val="1"/>
                <c:pt idx="0">
                  <c:v>Workforce</c:v>
                </c:pt>
              </c:strCache>
            </c:strRef>
          </c:tx>
          <c:invertIfNegative val="0"/>
          <c:cat>
            <c:strRef>
              <c:f>'Case Analysis'!$H$11:$I$11</c:f>
              <c:strCache>
                <c:ptCount val="2"/>
                <c:pt idx="0">
                  <c:v>BME</c:v>
                </c:pt>
                <c:pt idx="1">
                  <c:v>White</c:v>
                </c:pt>
              </c:strCache>
            </c:strRef>
          </c:cat>
          <c:val>
            <c:numRef>
              <c:f>'Case Analysis'!$H$14:$I$14</c:f>
              <c:numCache>
                <c:formatCode>0.0%</c:formatCode>
                <c:ptCount val="2"/>
                <c:pt idx="0">
                  <c:v>0.27260000000000001</c:v>
                </c:pt>
                <c:pt idx="1">
                  <c:v>0.72740000000000005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37312"/>
        <c:axId val="69438848"/>
      </c:barChart>
      <c:catAx>
        <c:axId val="69437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69438848"/>
        <c:crosses val="autoZero"/>
        <c:auto val="1"/>
        <c:lblAlgn val="ctr"/>
        <c:lblOffset val="100"/>
        <c:noMultiLvlLbl val="0"/>
      </c:catAx>
      <c:valAx>
        <c:axId val="69438848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69437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100"/>
              <a:t>Employee Relations Cases by Gender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'Case Analysis'!$G$6</c:f>
              <c:strCache>
                <c:ptCount val="1"/>
                <c:pt idx="0">
                  <c:v>Disciplinary</c:v>
                </c:pt>
              </c:strCache>
            </c:strRef>
          </c:tx>
          <c:invertIfNegative val="0"/>
          <c:cat>
            <c:strRef>
              <c:f>'Case Analysis'!$H$5:$I$5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'Case Analysis'!$H$6:$I$6</c:f>
              <c:numCache>
                <c:formatCode>0%</c:formatCode>
                <c:ptCount val="2"/>
                <c:pt idx="0">
                  <c:v>0.68918918918918914</c:v>
                </c:pt>
                <c:pt idx="1">
                  <c:v>0.3108108108108108</c:v>
                </c:pt>
              </c:numCache>
            </c:numRef>
          </c:val>
        </c:ser>
        <c:ser>
          <c:idx val="1"/>
          <c:order val="1"/>
          <c:tx>
            <c:strRef>
              <c:f>'Case Analysis'!$G$7</c:f>
              <c:strCache>
                <c:ptCount val="1"/>
                <c:pt idx="0">
                  <c:v>Grievance</c:v>
                </c:pt>
              </c:strCache>
            </c:strRef>
          </c:tx>
          <c:invertIfNegative val="0"/>
          <c:cat>
            <c:strRef>
              <c:f>'Case Analysis'!$H$5:$I$5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'Case Analysis'!$H$7:$I$7</c:f>
              <c:numCache>
                <c:formatCode>0%</c:formatCode>
                <c:ptCount val="2"/>
                <c:pt idx="0">
                  <c:v>0.84210526315789469</c:v>
                </c:pt>
                <c:pt idx="1">
                  <c:v>0.15789473684210525</c:v>
                </c:pt>
              </c:numCache>
            </c:numRef>
          </c:val>
        </c:ser>
        <c:ser>
          <c:idx val="2"/>
          <c:order val="2"/>
          <c:tx>
            <c:strRef>
              <c:f>'Case Analysis'!$G$8</c:f>
              <c:strCache>
                <c:ptCount val="1"/>
                <c:pt idx="0">
                  <c:v>Workforce</c:v>
                </c:pt>
              </c:strCache>
            </c:strRef>
          </c:tx>
          <c:invertIfNegative val="0"/>
          <c:cat>
            <c:strRef>
              <c:f>'Case Analysis'!$H$5:$I$5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'Case Analysis'!$H$8:$I$8</c:f>
              <c:numCache>
                <c:formatCode>0%</c:formatCode>
                <c:ptCount val="2"/>
                <c:pt idx="0">
                  <c:v>0.79790000000000005</c:v>
                </c:pt>
                <c:pt idx="1">
                  <c:v>0.2021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80000"/>
        <c:axId val="73681536"/>
      </c:barChart>
      <c:catAx>
        <c:axId val="73680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73681536"/>
        <c:crosses val="autoZero"/>
        <c:auto val="1"/>
        <c:lblAlgn val="ctr"/>
        <c:lblOffset val="100"/>
        <c:noMultiLvlLbl val="0"/>
      </c:catAx>
      <c:valAx>
        <c:axId val="736815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73680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</xdr:colOff>
      <xdr:row>15</xdr:row>
      <xdr:rowOff>19049</xdr:rowOff>
    </xdr:from>
    <xdr:to>
      <xdr:col>14</xdr:col>
      <xdr:colOff>19050</xdr:colOff>
      <xdr:row>35</xdr:row>
      <xdr:rowOff>142874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23811</xdr:colOff>
      <xdr:row>14</xdr:row>
      <xdr:rowOff>190499</xdr:rowOff>
    </xdr:from>
    <xdr:to>
      <xdr:col>6</xdr:col>
      <xdr:colOff>514349</xdr:colOff>
      <xdr:row>35</xdr:row>
      <xdr:rowOff>123824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tabSelected="1" workbookViewId="0">
      <selection activeCell="I6" sqref="I6"/>
    </sheetView>
  </sheetViews>
  <sheetFormatPr defaultRowHeight="15" x14ac:dyDescent="0.25"/>
  <cols>
    <col min="1" max="1" width="2.7109375" customWidth="1"/>
    <col min="2" max="2" width="25" customWidth="1"/>
    <col min="3" max="22" width="12.7109375" customWidth="1"/>
  </cols>
  <sheetData>
    <row r="2" spans="2:10" x14ac:dyDescent="0.25">
      <c r="B2" s="10" t="s">
        <v>9</v>
      </c>
    </row>
    <row r="3" spans="2:10" x14ac:dyDescent="0.25">
      <c r="B3" t="s">
        <v>10</v>
      </c>
    </row>
    <row r="5" spans="2:10" x14ac:dyDescent="0.25">
      <c r="B5" s="1"/>
      <c r="C5" s="11" t="s">
        <v>0</v>
      </c>
      <c r="D5" s="11" t="s">
        <v>1</v>
      </c>
      <c r="E5" s="11" t="s">
        <v>2</v>
      </c>
      <c r="G5" s="1"/>
      <c r="H5" s="11" t="s">
        <v>0</v>
      </c>
      <c r="I5" s="11" t="s">
        <v>1</v>
      </c>
      <c r="J5" s="11" t="s">
        <v>2</v>
      </c>
    </row>
    <row r="6" spans="2:10" x14ac:dyDescent="0.25">
      <c r="B6" s="1" t="s">
        <v>3</v>
      </c>
      <c r="C6" s="2">
        <v>102</v>
      </c>
      <c r="D6" s="2">
        <v>46</v>
      </c>
      <c r="E6" s="2">
        <v>148</v>
      </c>
      <c r="G6" s="1" t="s">
        <v>3</v>
      </c>
      <c r="H6" s="3">
        <f>C6/E6</f>
        <v>0.68918918918918914</v>
      </c>
      <c r="I6" s="3">
        <f>D6/E6</f>
        <v>0.3108108108108108</v>
      </c>
      <c r="J6" s="3">
        <f>E6/E6</f>
        <v>1</v>
      </c>
    </row>
    <row r="7" spans="2:10" x14ac:dyDescent="0.25">
      <c r="B7" s="1" t="s">
        <v>4</v>
      </c>
      <c r="C7" s="2">
        <v>16</v>
      </c>
      <c r="D7" s="2">
        <v>3</v>
      </c>
      <c r="E7" s="2">
        <v>19</v>
      </c>
      <c r="G7" s="1" t="s">
        <v>4</v>
      </c>
      <c r="H7" s="3">
        <f t="shared" ref="H7" si="0">C7/E7</f>
        <v>0.84210526315789469</v>
      </c>
      <c r="I7" s="3">
        <f t="shared" ref="I7" si="1">D7/E7</f>
        <v>0.15789473684210525</v>
      </c>
      <c r="J7" s="3">
        <f t="shared" ref="J7:J8" si="2">E7/E7</f>
        <v>1</v>
      </c>
    </row>
    <row r="8" spans="2:10" x14ac:dyDescent="0.25">
      <c r="B8" s="1" t="s">
        <v>5</v>
      </c>
      <c r="C8" s="2">
        <v>118</v>
      </c>
      <c r="D8" s="2">
        <v>49</v>
      </c>
      <c r="E8" s="2">
        <v>167</v>
      </c>
      <c r="G8" s="1" t="s">
        <v>8</v>
      </c>
      <c r="H8" s="3">
        <v>0.79790000000000005</v>
      </c>
      <c r="I8" s="3">
        <v>0.2021</v>
      </c>
      <c r="J8" s="3">
        <f t="shared" si="2"/>
        <v>1</v>
      </c>
    </row>
    <row r="9" spans="2:10" x14ac:dyDescent="0.25">
      <c r="B9" s="7"/>
      <c r="C9" s="8"/>
      <c r="D9" s="8"/>
      <c r="E9" s="8"/>
      <c r="G9" s="7"/>
      <c r="H9" s="9"/>
      <c r="I9" s="9"/>
      <c r="J9" s="9"/>
    </row>
    <row r="11" spans="2:10" x14ac:dyDescent="0.25">
      <c r="B11" s="1"/>
      <c r="C11" s="11" t="s">
        <v>6</v>
      </c>
      <c r="D11" s="11" t="s">
        <v>7</v>
      </c>
      <c r="E11" s="11" t="s">
        <v>2</v>
      </c>
      <c r="G11" s="1"/>
      <c r="H11" s="11" t="s">
        <v>6</v>
      </c>
      <c r="I11" s="11" t="s">
        <v>7</v>
      </c>
      <c r="J11" s="11" t="s">
        <v>2</v>
      </c>
    </row>
    <row r="12" spans="2:10" x14ac:dyDescent="0.25">
      <c r="B12" s="1" t="s">
        <v>3</v>
      </c>
      <c r="C12" s="1">
        <v>41</v>
      </c>
      <c r="D12" s="1">
        <v>84</v>
      </c>
      <c r="E12" s="1">
        <f>SUM(C12:D12)</f>
        <v>125</v>
      </c>
      <c r="G12" s="1" t="s">
        <v>3</v>
      </c>
      <c r="H12" s="5">
        <f>C12/E12</f>
        <v>0.32800000000000001</v>
      </c>
      <c r="I12" s="5">
        <f>D12/E12</f>
        <v>0.67200000000000004</v>
      </c>
      <c r="J12" s="5">
        <f>E12/E12</f>
        <v>1</v>
      </c>
    </row>
    <row r="13" spans="2:10" x14ac:dyDescent="0.25">
      <c r="B13" s="1" t="s">
        <v>4</v>
      </c>
      <c r="C13" s="1">
        <v>6</v>
      </c>
      <c r="D13" s="1">
        <v>10</v>
      </c>
      <c r="E13" s="1">
        <f>SUM(C13:D13)</f>
        <v>16</v>
      </c>
      <c r="G13" s="1" t="s">
        <v>4</v>
      </c>
      <c r="H13" s="5">
        <f>C13/E13</f>
        <v>0.375</v>
      </c>
      <c r="I13" s="5">
        <f>D13/E13</f>
        <v>0.625</v>
      </c>
      <c r="J13" s="5">
        <f>E13/E13</f>
        <v>1</v>
      </c>
    </row>
    <row r="14" spans="2:10" x14ac:dyDescent="0.25">
      <c r="G14" s="4" t="s">
        <v>8</v>
      </c>
      <c r="H14" s="6">
        <v>0.27260000000000001</v>
      </c>
      <c r="I14" s="6">
        <v>0.72740000000000005</v>
      </c>
      <c r="J14" s="6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Case Analysis</vt:lpstr>
      <vt:lpstr>Sheet1</vt:lpstr>
    </vt:vector>
  </TitlesOfParts>
  <Company>Heart of England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Heart of England Foundation Trust</dc:creator>
  <cp:lastModifiedBy>Heart of England Foundation Trust</cp:lastModifiedBy>
  <dcterms:created xsi:type="dcterms:W3CDTF">2015-10-27T15:09:15Z</dcterms:created>
  <dcterms:modified xsi:type="dcterms:W3CDTF">2015-12-29T16:34:43Z</dcterms:modified>
</cp:coreProperties>
</file>