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480" windowHeight="11640"/>
  </bookViews>
  <sheets>
    <sheet name="FOI Electrical" sheetId="1" r:id="rId1"/>
  </sheets>
  <definedNames>
    <definedName name="_xlnm.Print_Area" localSheetId="0">'FOI Electrical'!$A$1:$J$40</definedName>
  </definedNames>
  <calcPr calcId="125725"/>
</workbook>
</file>

<file path=xl/calcChain.xml><?xml version="1.0" encoding="utf-8"?>
<calcChain xmlns="http://schemas.openxmlformats.org/spreadsheetml/2006/main">
  <c r="H19" i="1"/>
  <c r="H18"/>
  <c r="H17"/>
  <c r="H16"/>
  <c r="H15"/>
  <c r="H14"/>
  <c r="H13"/>
  <c r="H12"/>
  <c r="H11"/>
  <c r="H10"/>
  <c r="I19"/>
  <c r="I18"/>
  <c r="I17"/>
  <c r="I16"/>
  <c r="I15"/>
  <c r="I14"/>
  <c r="I13"/>
  <c r="I12"/>
  <c r="I11"/>
  <c r="I10"/>
  <c r="G19"/>
  <c r="G16"/>
  <c r="G17"/>
  <c r="G11"/>
  <c r="G10"/>
  <c r="G14"/>
  <c r="G12"/>
  <c r="G13"/>
  <c r="G18"/>
  <c r="G15"/>
  <c r="G21" l="1"/>
  <c r="J17"/>
  <c r="J13"/>
  <c r="J19"/>
  <c r="J12" l="1"/>
  <c r="J16"/>
  <c r="J11"/>
  <c r="J15"/>
  <c r="J14"/>
  <c r="J18"/>
  <c r="I21"/>
  <c r="H21"/>
  <c r="J10"/>
  <c r="J21" l="1"/>
</calcChain>
</file>

<file path=xl/sharedStrings.xml><?xml version="1.0" encoding="utf-8"?>
<sst xmlns="http://schemas.openxmlformats.org/spreadsheetml/2006/main" count="37" uniqueCount="37">
  <si>
    <t>Flourescent Tubes</t>
  </si>
  <si>
    <t>Theatre Op Lamps</t>
  </si>
  <si>
    <t>Double Socket Outlets - Red</t>
  </si>
  <si>
    <t>Double Socket Outlets - White</t>
  </si>
  <si>
    <t>Smoke/ Heat Detectors</t>
  </si>
  <si>
    <t>Heavy Duty Plug Top</t>
  </si>
  <si>
    <t>Electronic Starters</t>
  </si>
  <si>
    <t>Electronic Ballast</t>
  </si>
  <si>
    <t>Fuses</t>
  </si>
  <si>
    <t>Batteries</t>
  </si>
  <si>
    <t>based on Sol figs</t>
  </si>
  <si>
    <t>approx costs</t>
  </si>
  <si>
    <t xml:space="preserve">based on Sol figs </t>
  </si>
  <si>
    <t>TOTAL</t>
  </si>
  <si>
    <t>Solihull site</t>
  </si>
  <si>
    <t xml:space="preserve">Heartlands site </t>
  </si>
  <si>
    <t>Good Hope site</t>
  </si>
  <si>
    <t xml:space="preserve">Main Theatre extract fan upgrades </t>
  </si>
  <si>
    <t>Replacement LV switch panel</t>
  </si>
  <si>
    <t xml:space="preserve">Replacement of HV Transformers No. 1&amp;2 with super low loss transformers </t>
  </si>
  <si>
    <t>No.</t>
  </si>
  <si>
    <r>
      <rPr>
        <sz val="7"/>
        <rFont val="Times New Roman"/>
        <family val="1"/>
      </rPr>
      <t xml:space="preserve"> </t>
    </r>
    <r>
      <rPr>
        <sz val="11"/>
        <rFont val="Calibri"/>
        <family val="2"/>
        <scheme val="minor"/>
      </rPr>
      <t xml:space="preserve">Fire Alarm system upgrade </t>
    </r>
  </si>
  <si>
    <r>
      <rPr>
        <sz val="7"/>
        <rFont val="Times New Roman"/>
        <family val="1"/>
      </rPr>
      <t xml:space="preserve"> </t>
    </r>
    <r>
      <rPr>
        <sz val="11"/>
        <rFont val="Calibri"/>
        <family val="2"/>
        <scheme val="minor"/>
      </rPr>
      <t xml:space="preserve">Lift No. 1 Upgrade </t>
    </r>
  </si>
  <si>
    <t>The Trust has a reasonably healthy strategic building capital investment programme, with current stated limits of circa £10m per annum.  We are currently working on the feasibility and design stages of a number of projects, with three of them due to start on site over the course of the next few months.</t>
  </si>
  <si>
    <t>The list of schemes include (but are not limited to): A new Hybrid Theatre; A Dematology refurbishment; an Oncology/Rheumatology refurbishment; Deck Car Park and road re-alignment; Maternity Extension and re-configuration – the first three being the ones due to start on site shortly. However, no scheme is a certainty and hence the list of proposed schemes is always subject to change.</t>
  </si>
  <si>
    <t>All major schemes will involve an element of electrical work within the contractor’s overall scope of works and hence price. The exact details and prices however will be wrapped up in the overall contract design and tender pricing. At this stage, with the majority of schemes not being fully designed, specific details are simply not available and/or potentially unreliable.</t>
  </si>
  <si>
    <t>FOI Request No: 3324</t>
  </si>
  <si>
    <t>£ per item</t>
  </si>
  <si>
    <t>Electrical Materials  APRROX COSTS SEP 13 TO SEP 14  WITHIN THE REVENUE BUDGET</t>
  </si>
  <si>
    <t>1. The estimated total annual spend on electrical materials for Estates and Facilities. E.g Lamps, HVAC, Cable, Batteries etc:</t>
  </si>
  <si>
    <t>2. Provide the Top 10 lines used:</t>
  </si>
  <si>
    <t xml:space="preserve">3. Detail any potential energy efficiency project you are considering if possible: </t>
  </si>
  <si>
    <t xml:space="preserve">4. Detail any major new electrical work you are considering including new building projects: </t>
  </si>
  <si>
    <t>However, high value costs will be within Capital Schemes, usually carried out by External Contractors - see Q4</t>
  </si>
  <si>
    <t>1. Good hope CHP Scheme came on line at the end of June 2014 and is now fully operational. The scheme has guarranteed savings of £558k per annum. Electric is exported at periods of low demand i.e.during night time and weekends to date the scheme has exported 220 MWh with an income of £7,726. Electric is generated at 415V transformed up to 11kV and fed into Good Hope HV electrical system. The heat form the engine is distributed in to the heating and hot water system to reduce energy consumption.</t>
  </si>
  <si>
    <t xml:space="preserve">2. Sustainability development Phase I is complete and phase II is now underway. The Monitoring and valuation plan has still to be agreed however phase I is complete the project is projected to save in the order of £600k per annum and 3,808 tonnes of Carbon each year. Phase I schemes included insulation to heating systems in plant rooms, Lighting upgrades to high efficiency lighting, Variable Speed Drives to motors reducing electric consumption and additional metering. Solar PV was installed at Solihull and Heartlands Hospitals. </t>
  </si>
  <si>
    <t>Further, there are current 'Inhouse' smaller Capital Schemes relating to:</t>
  </si>
</sst>
</file>

<file path=xl/styles.xml><?xml version="1.0" encoding="utf-8"?>
<styleSheet xmlns="http://schemas.openxmlformats.org/spreadsheetml/2006/main">
  <numFmts count="1">
    <numFmt numFmtId="164" formatCode="&quot;£&quot;#,##0.00"/>
  </numFmts>
  <fonts count="8">
    <font>
      <sz val="11"/>
      <color theme="1"/>
      <name val="Calibri"/>
      <family val="2"/>
      <scheme val="minor"/>
    </font>
    <font>
      <sz val="11"/>
      <name val="Calibri"/>
      <family val="2"/>
      <scheme val="minor"/>
    </font>
    <font>
      <b/>
      <sz val="11"/>
      <name val="Calibri"/>
      <family val="2"/>
      <scheme val="minor"/>
    </font>
    <font>
      <sz val="11"/>
      <name val="Symbol"/>
      <family val="1"/>
      <charset val="2"/>
    </font>
    <font>
      <sz val="7"/>
      <name val="Times New Roman"/>
      <family val="1"/>
    </font>
    <font>
      <b/>
      <u/>
      <sz val="11"/>
      <name val="Calibri"/>
      <family val="2"/>
      <scheme val="minor"/>
    </font>
    <font>
      <b/>
      <u/>
      <sz val="12"/>
      <name val="Calibri"/>
      <family val="2"/>
      <scheme val="minor"/>
    </font>
    <font>
      <sz val="9"/>
      <name val="Calibri"/>
      <family val="2"/>
      <scheme val="minor"/>
    </font>
  </fonts>
  <fills count="3">
    <fill>
      <patternFill patternType="none"/>
    </fill>
    <fill>
      <patternFill patternType="gray125"/>
    </fill>
    <fill>
      <patternFill patternType="solid">
        <fgColor theme="2"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xf numFmtId="0" fontId="3" fillId="0" borderId="0" xfId="0" applyFont="1" applyAlignment="1"/>
    <xf numFmtId="0" fontId="1" fillId="0" borderId="0" xfId="0" applyFont="1" applyFill="1" applyAlignment="1">
      <alignment horizontal="left" vertical="top" wrapText="1"/>
    </xf>
    <xf numFmtId="0" fontId="1" fillId="0" borderId="0" xfId="0" applyFont="1" applyFill="1"/>
    <xf numFmtId="3" fontId="1" fillId="0" borderId="0" xfId="0" applyNumberFormat="1" applyFont="1" applyFill="1" applyAlignment="1">
      <alignment vertical="top" wrapText="1"/>
    </xf>
    <xf numFmtId="0" fontId="2" fillId="0" borderId="0" xfId="0" applyFont="1" applyFill="1"/>
    <xf numFmtId="0" fontId="5" fillId="0" borderId="0" xfId="0" applyFont="1" applyFill="1" applyAlignment="1">
      <alignment horizontal="center"/>
    </xf>
    <xf numFmtId="0" fontId="5" fillId="0" borderId="0" xfId="0" applyFont="1" applyFill="1"/>
    <xf numFmtId="2" fontId="1" fillId="0" borderId="0" xfId="0" applyNumberFormat="1" applyFont="1" applyFill="1"/>
    <xf numFmtId="164" fontId="1" fillId="0" borderId="0" xfId="0" applyNumberFormat="1" applyFont="1" applyFill="1"/>
    <xf numFmtId="164" fontId="2" fillId="0" borderId="0" xfId="0" applyNumberFormat="1" applyFont="1" applyFill="1"/>
    <xf numFmtId="164" fontId="2" fillId="0" borderId="1" xfId="0" applyNumberFormat="1" applyFont="1" applyFill="1" applyBorder="1"/>
    <xf numFmtId="164" fontId="2" fillId="0" borderId="2" xfId="0" applyNumberFormat="1" applyFont="1" applyFill="1" applyBorder="1"/>
    <xf numFmtId="164" fontId="2" fillId="0" borderId="3" xfId="0" applyNumberFormat="1" applyFont="1" applyFill="1" applyBorder="1"/>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6" fillId="0" borderId="0" xfId="0" applyFont="1" applyFill="1" applyAlignment="1">
      <alignment horizontal="left" vertical="top"/>
    </xf>
    <xf numFmtId="0" fontId="2" fillId="2" borderId="0" xfId="0" applyFont="1" applyFill="1" applyAlignment="1">
      <alignment horizontal="left" vertical="top" wrapText="1"/>
    </xf>
    <xf numFmtId="0" fontId="2" fillId="0" borderId="0" xfId="0" applyFont="1" applyFill="1" applyBorder="1"/>
    <xf numFmtId="0" fontId="7" fillId="0"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J39"/>
  <sheetViews>
    <sheetView tabSelected="1" zoomScale="90" zoomScaleNormal="90" workbookViewId="0">
      <selection activeCell="B3" sqref="B3"/>
    </sheetView>
  </sheetViews>
  <sheetFormatPr defaultRowHeight="15"/>
  <cols>
    <col min="1" max="1" width="5.140625" style="5" customWidth="1"/>
    <col min="2" max="2" width="46.7109375" style="5" customWidth="1"/>
    <col min="3" max="3" width="15" style="5" customWidth="1"/>
    <col min="4" max="4" width="1.85546875" style="5" customWidth="1"/>
    <col min="5" max="5" width="11.5703125" style="5" customWidth="1"/>
    <col min="6" max="6" width="8.7109375" style="5" customWidth="1"/>
    <col min="7" max="10" width="15.42578125" style="5" customWidth="1"/>
    <col min="11" max="16384" width="9.140625" style="5"/>
  </cols>
  <sheetData>
    <row r="1" spans="2:10" ht="15.75">
      <c r="B1" s="25" t="s">
        <v>26</v>
      </c>
      <c r="C1" s="6"/>
    </row>
    <row r="3" spans="2:10" ht="45">
      <c r="B3" s="26" t="s">
        <v>29</v>
      </c>
    </row>
    <row r="4" spans="2:10">
      <c r="B4" s="4"/>
    </row>
    <row r="5" spans="2:10">
      <c r="B5" s="26" t="s">
        <v>30</v>
      </c>
    </row>
    <row r="6" spans="2:10">
      <c r="B6" s="4"/>
    </row>
    <row r="7" spans="2:10" ht="15.75" thickBot="1">
      <c r="B7" s="27" t="s">
        <v>28</v>
      </c>
    </row>
    <row r="8" spans="2:10">
      <c r="B8" s="28" t="s">
        <v>33</v>
      </c>
      <c r="C8" s="7"/>
      <c r="D8" s="7"/>
      <c r="E8" s="7"/>
      <c r="F8" s="7"/>
      <c r="G8" s="19" t="s">
        <v>14</v>
      </c>
      <c r="H8" s="20" t="s">
        <v>15</v>
      </c>
      <c r="I8" s="20" t="s">
        <v>16</v>
      </c>
      <c r="J8" s="21" t="s">
        <v>13</v>
      </c>
    </row>
    <row r="9" spans="2:10" ht="15.75" thickBot="1">
      <c r="B9" s="7"/>
      <c r="C9" s="8" t="s">
        <v>27</v>
      </c>
      <c r="D9" s="9"/>
      <c r="E9" s="8" t="s">
        <v>20</v>
      </c>
      <c r="F9" s="7"/>
      <c r="G9" s="22" t="s">
        <v>11</v>
      </c>
      <c r="H9" s="23" t="s">
        <v>12</v>
      </c>
      <c r="I9" s="23" t="s">
        <v>10</v>
      </c>
      <c r="J9" s="24"/>
    </row>
    <row r="10" spans="2:10">
      <c r="B10" s="5" t="s">
        <v>0</v>
      </c>
      <c r="C10" s="10">
        <v>2.4</v>
      </c>
      <c r="E10" s="5">
        <v>1000</v>
      </c>
      <c r="G10" s="11">
        <f t="shared" ref="G10:G15" si="0">SUM(C10*E10)</f>
        <v>2400</v>
      </c>
      <c r="H10" s="11">
        <f>SUM(G10*2.5)</f>
        <v>6000</v>
      </c>
      <c r="I10" s="11">
        <f>SUM(G10*1.8)</f>
        <v>4320</v>
      </c>
      <c r="J10" s="12">
        <f>SUM(G10:I10)</f>
        <v>12720</v>
      </c>
    </row>
    <row r="11" spans="2:10">
      <c r="B11" s="5" t="s">
        <v>1</v>
      </c>
      <c r="C11" s="10">
        <v>37.799999999999997</v>
      </c>
      <c r="E11" s="5">
        <v>50</v>
      </c>
      <c r="G11" s="11">
        <f t="shared" si="0"/>
        <v>1889.9999999999998</v>
      </c>
      <c r="H11" s="11">
        <f t="shared" ref="H11:H19" si="1">SUM(G11*2.5)</f>
        <v>4724.9999999999991</v>
      </c>
      <c r="I11" s="11">
        <f t="shared" ref="I11:I19" si="2">SUM(G11*1.8)</f>
        <v>3401.9999999999995</v>
      </c>
      <c r="J11" s="12">
        <f t="shared" ref="J11:J19" si="3">SUM(G11:I11)</f>
        <v>10016.999999999998</v>
      </c>
    </row>
    <row r="12" spans="2:10">
      <c r="B12" s="5" t="s">
        <v>7</v>
      </c>
      <c r="C12" s="10">
        <v>17</v>
      </c>
      <c r="E12" s="5">
        <v>100</v>
      </c>
      <c r="G12" s="11">
        <f t="shared" si="0"/>
        <v>1700</v>
      </c>
      <c r="H12" s="11">
        <f t="shared" si="1"/>
        <v>4250</v>
      </c>
      <c r="I12" s="11">
        <f t="shared" si="2"/>
        <v>3060</v>
      </c>
      <c r="J12" s="12">
        <f t="shared" si="3"/>
        <v>9010</v>
      </c>
    </row>
    <row r="13" spans="2:10">
      <c r="B13" s="5" t="s">
        <v>4</v>
      </c>
      <c r="C13" s="10">
        <v>33.5</v>
      </c>
      <c r="E13" s="5">
        <v>50</v>
      </c>
      <c r="G13" s="11">
        <f t="shared" si="0"/>
        <v>1675</v>
      </c>
      <c r="H13" s="11">
        <f t="shared" si="1"/>
        <v>4187.5</v>
      </c>
      <c r="I13" s="11">
        <f t="shared" si="2"/>
        <v>3015</v>
      </c>
      <c r="J13" s="12">
        <f t="shared" si="3"/>
        <v>8877.5</v>
      </c>
    </row>
    <row r="14" spans="2:10">
      <c r="B14" s="5" t="s">
        <v>6</v>
      </c>
      <c r="C14" s="10">
        <v>4.2</v>
      </c>
      <c r="E14" s="5">
        <v>300</v>
      </c>
      <c r="G14" s="11">
        <f t="shared" si="0"/>
        <v>1260</v>
      </c>
      <c r="H14" s="11">
        <f t="shared" si="1"/>
        <v>3150</v>
      </c>
      <c r="I14" s="11">
        <f t="shared" si="2"/>
        <v>2268</v>
      </c>
      <c r="J14" s="12">
        <f t="shared" si="3"/>
        <v>6678</v>
      </c>
    </row>
    <row r="15" spans="2:10">
      <c r="B15" s="5" t="s">
        <v>2</v>
      </c>
      <c r="C15" s="10">
        <v>8.8000000000000007</v>
      </c>
      <c r="E15" s="5">
        <v>125</v>
      </c>
      <c r="G15" s="11">
        <f t="shared" si="0"/>
        <v>1100</v>
      </c>
      <c r="H15" s="11">
        <f t="shared" si="1"/>
        <v>2750</v>
      </c>
      <c r="I15" s="11">
        <f t="shared" si="2"/>
        <v>1980</v>
      </c>
      <c r="J15" s="12">
        <f t="shared" si="3"/>
        <v>5830</v>
      </c>
    </row>
    <row r="16" spans="2:10">
      <c r="B16" s="5" t="s">
        <v>3</v>
      </c>
      <c r="C16" s="10">
        <v>4.1500000000000004</v>
      </c>
      <c r="E16" s="5">
        <v>125</v>
      </c>
      <c r="G16" s="11">
        <f t="shared" ref="G16:G17" si="4">SUM(C16*E16)</f>
        <v>518.75</v>
      </c>
      <c r="H16" s="11">
        <f t="shared" si="1"/>
        <v>1296.875</v>
      </c>
      <c r="I16" s="11">
        <f t="shared" si="2"/>
        <v>933.75</v>
      </c>
      <c r="J16" s="12">
        <f t="shared" si="3"/>
        <v>2749.375</v>
      </c>
    </row>
    <row r="17" spans="2:10">
      <c r="B17" s="5" t="s">
        <v>5</v>
      </c>
      <c r="C17" s="10">
        <v>5.5</v>
      </c>
      <c r="E17" s="5">
        <v>60</v>
      </c>
      <c r="G17" s="11">
        <f t="shared" si="4"/>
        <v>330</v>
      </c>
      <c r="H17" s="11">
        <f t="shared" si="1"/>
        <v>825</v>
      </c>
      <c r="I17" s="11">
        <f t="shared" si="2"/>
        <v>594</v>
      </c>
      <c r="J17" s="12">
        <f t="shared" si="3"/>
        <v>1749</v>
      </c>
    </row>
    <row r="18" spans="2:10">
      <c r="B18" s="5" t="s">
        <v>8</v>
      </c>
      <c r="C18" s="10">
        <v>2.5</v>
      </c>
      <c r="E18" s="5">
        <v>100</v>
      </c>
      <c r="G18" s="11">
        <f>SUM(C18*E18)</f>
        <v>250</v>
      </c>
      <c r="H18" s="11">
        <f t="shared" si="1"/>
        <v>625</v>
      </c>
      <c r="I18" s="11">
        <f t="shared" si="2"/>
        <v>450</v>
      </c>
      <c r="J18" s="12">
        <f t="shared" si="3"/>
        <v>1325</v>
      </c>
    </row>
    <row r="19" spans="2:10">
      <c r="B19" s="5" t="s">
        <v>9</v>
      </c>
      <c r="C19" s="10">
        <v>1.3</v>
      </c>
      <c r="E19" s="5">
        <v>400</v>
      </c>
      <c r="G19" s="11">
        <f>SUM(C19*E19)</f>
        <v>520</v>
      </c>
      <c r="H19" s="11">
        <f t="shared" si="1"/>
        <v>1300</v>
      </c>
      <c r="I19" s="11">
        <f t="shared" si="2"/>
        <v>936</v>
      </c>
      <c r="J19" s="12">
        <f t="shared" si="3"/>
        <v>2756</v>
      </c>
    </row>
    <row r="20" spans="2:10" ht="15.75" thickBot="1">
      <c r="C20" s="10"/>
      <c r="G20" s="11"/>
    </row>
    <row r="21" spans="2:10" ht="15.75" thickBot="1">
      <c r="G21" s="13">
        <f>SUM(G10:G19)</f>
        <v>11643.75</v>
      </c>
      <c r="H21" s="14">
        <f>SUM(H10:H20)</f>
        <v>29109.375</v>
      </c>
      <c r="I21" s="14">
        <f>SUM(I10:I20)</f>
        <v>20958.75</v>
      </c>
      <c r="J21" s="15">
        <f>SUM(J10:J20)</f>
        <v>61711.875</v>
      </c>
    </row>
    <row r="23" spans="2:10" ht="30">
      <c r="B23" s="26" t="s">
        <v>31</v>
      </c>
    </row>
    <row r="24" spans="2:10">
      <c r="B24" s="4"/>
    </row>
    <row r="25" spans="2:10" s="17" customFormat="1" ht="173.25" customHeight="1">
      <c r="B25" s="16" t="s">
        <v>34</v>
      </c>
    </row>
    <row r="26" spans="2:10" ht="180">
      <c r="B26" s="17" t="s">
        <v>35</v>
      </c>
    </row>
    <row r="27" spans="2:10">
      <c r="B27" s="17"/>
    </row>
    <row r="28" spans="2:10" ht="30">
      <c r="B28" s="26" t="s">
        <v>32</v>
      </c>
    </row>
    <row r="29" spans="2:10">
      <c r="G29" s="11"/>
    </row>
    <row r="30" spans="2:10" s="17" customFormat="1" ht="105">
      <c r="B30" s="17" t="s">
        <v>23</v>
      </c>
      <c r="G30" s="18"/>
    </row>
    <row r="31" spans="2:10" s="17" customFormat="1" ht="127.5" customHeight="1">
      <c r="B31" s="17" t="s">
        <v>24</v>
      </c>
    </row>
    <row r="32" spans="2:10" s="17" customFormat="1" ht="120">
      <c r="B32" s="17" t="s">
        <v>25</v>
      </c>
    </row>
    <row r="34" spans="2:2">
      <c r="B34" s="5" t="s">
        <v>36</v>
      </c>
    </row>
    <row r="35" spans="2:2">
      <c r="B35" s="1" t="s">
        <v>17</v>
      </c>
    </row>
    <row r="36" spans="2:2">
      <c r="B36" s="2" t="s">
        <v>18</v>
      </c>
    </row>
    <row r="37" spans="2:2">
      <c r="B37" s="3" t="s">
        <v>21</v>
      </c>
    </row>
    <row r="38" spans="2:2">
      <c r="B38" s="2" t="s">
        <v>19</v>
      </c>
    </row>
    <row r="39" spans="2:2">
      <c r="B39" s="3" t="s">
        <v>22</v>
      </c>
    </row>
  </sheetData>
  <pageMargins left="0.70866141732283472" right="0.70866141732283472"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FOI Electrical</vt:lpstr>
      <vt:lpstr>'FOI Electrical'!Print_Area</vt:lpstr>
    </vt:vector>
  </TitlesOfParts>
  <Company>Heart of England NHS Trust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Bovill Robert</dc:creator>
  <cp:lastModifiedBy>Rob Hughes Finance Obs Ext 43665</cp:lastModifiedBy>
  <cp:lastPrinted>2014-09-29T13:47:57Z</cp:lastPrinted>
  <dcterms:created xsi:type="dcterms:W3CDTF">2014-09-26T12:03:05Z</dcterms:created>
  <dcterms:modified xsi:type="dcterms:W3CDTF">2014-09-29T13:52:25Z</dcterms:modified>
</cp:coreProperties>
</file>