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65" yWindow="15" windowWidth="29040" windowHeight="5475"/>
  </bookViews>
  <sheets>
    <sheet name="RRK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K25" i="1" l="1"/>
  <c r="J25" i="1" l="1"/>
  <c r="I26" i="1" l="1"/>
  <c r="I25" i="1" s="1"/>
  <c r="H26" i="1"/>
  <c r="H25" i="1" s="1"/>
  <c r="G26" i="1"/>
  <c r="G25" i="1" s="1"/>
  <c r="F26" i="1"/>
  <c r="F25" i="1" s="1"/>
  <c r="E26" i="1"/>
  <c r="E25" i="1" s="1"/>
  <c r="D26" i="1"/>
  <c r="D25" i="1" s="1"/>
  <c r="C26" i="1"/>
  <c r="C25" i="1" s="1"/>
  <c r="B26" i="1"/>
  <c r="B25" i="1" s="1"/>
  <c r="E21" i="1"/>
  <c r="D21" i="1"/>
  <c r="C21" i="1"/>
  <c r="B21" i="1"/>
  <c r="C16" i="1" l="1"/>
  <c r="D16" i="1"/>
  <c r="E16" i="1"/>
  <c r="F16" i="1"/>
  <c r="G16" i="1"/>
  <c r="H16" i="1"/>
  <c r="B16" i="1"/>
  <c r="B7" i="1" l="1"/>
  <c r="C7" i="1" l="1"/>
  <c r="D7" i="1" l="1"/>
  <c r="E7" i="1" l="1"/>
  <c r="F7" i="1" l="1"/>
  <c r="G7" i="1" l="1"/>
  <c r="H7" i="1" l="1"/>
  <c r="I7" i="1" l="1"/>
  <c r="C23" i="1" l="1"/>
  <c r="D23" i="1"/>
  <c r="E23" i="1"/>
  <c r="F23" i="1"/>
  <c r="G23" i="1"/>
  <c r="H23" i="1"/>
  <c r="I23" i="1"/>
  <c r="B23" i="1"/>
  <c r="C22" i="1"/>
  <c r="D22" i="1"/>
  <c r="E22" i="1"/>
  <c r="F22" i="1"/>
  <c r="G22" i="1"/>
  <c r="H22" i="1"/>
  <c r="I22" i="1"/>
  <c r="B22" i="1"/>
  <c r="F21" i="1"/>
  <c r="G21" i="1"/>
  <c r="H21" i="1"/>
  <c r="I21" i="1"/>
</calcChain>
</file>

<file path=xl/sharedStrings.xml><?xml version="1.0" encoding="utf-8"?>
<sst xmlns="http://schemas.openxmlformats.org/spreadsheetml/2006/main" count="50" uniqueCount="33">
  <si>
    <t>2013-14</t>
  </si>
  <si>
    <t>2014-15</t>
  </si>
  <si>
    <t>2015-16</t>
  </si>
  <si>
    <t>2016-17</t>
  </si>
  <si>
    <t>2017-18</t>
  </si>
  <si>
    <t>2012-13</t>
  </si>
  <si>
    <t>2011-12</t>
  </si>
  <si>
    <t>2010-11</t>
  </si>
  <si>
    <t>Cost improvement plan (% of expenditure)</t>
  </si>
  <si>
    <t>Cost improvement plan (£ 000's)</t>
  </si>
  <si>
    <t>….of which non-recurrent (£ 000's)</t>
  </si>
  <si>
    <t>….of which Income Generation (£000's)</t>
  </si>
  <si>
    <t>Notes</t>
  </si>
  <si>
    <t>Merger of Two Trusts took place 1st April 2018</t>
  </si>
  <si>
    <t>Items in italics are estimates as data not collected in this format</t>
  </si>
  <si>
    <t>Operating Expenditure (Pay &amp; Non Pay within EBITDA)</t>
  </si>
  <si>
    <t xml:space="preserve">Combined Trust CIP Actual </t>
  </si>
  <si>
    <t>Heart of England NHS FT CIP ACTUAL (Extracts from Monthly / Quarterly Monitoring Returns)</t>
  </si>
  <si>
    <t>University Hospitals Birmingham NHS FT CIP ACTUAL (Extracts from Monthly / Quarterly Monitoring Returns)</t>
  </si>
  <si>
    <r>
      <t xml:space="preserve">Historical data is based on </t>
    </r>
    <r>
      <rPr>
        <b/>
        <sz val="11"/>
        <color theme="1"/>
        <rFont val="Arial"/>
        <family val="2"/>
      </rPr>
      <t>actual CIP delivered</t>
    </r>
    <r>
      <rPr>
        <sz val="11"/>
        <color theme="1"/>
        <rFont val="Arial"/>
        <family val="2"/>
      </rPr>
      <t>, current year and next year is based on plan</t>
    </r>
  </si>
  <si>
    <t>Expenditure is not defined, we have used Operational Expenditure (Pay &amp; Non Pay)</t>
  </si>
  <si>
    <t>2020-21 plans are draft, based on recent five-year STP plans</t>
  </si>
  <si>
    <t>2010-11 (delivered)</t>
  </si>
  <si>
    <t>2011-12 (delivered)</t>
  </si>
  <si>
    <t>2012-13 (delivered)</t>
  </si>
  <si>
    <t>2013-14 (delivered)</t>
  </si>
  <si>
    <t>2014-15 (delivered)</t>
  </si>
  <si>
    <t>2015-16 (delivered)</t>
  </si>
  <si>
    <t>2016-17 (delivered)</t>
  </si>
  <si>
    <t>2017-18 (delivered)</t>
  </si>
  <si>
    <t>2018-19 (delivered)</t>
  </si>
  <si>
    <t>2019-20 (planned)</t>
  </si>
  <si>
    <t>2020-21 (planned)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</si>
</sst>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9" fontId="2" fillId="2" borderId="1">
      <alignment horizontal="center" vertical="center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/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0" fontId="7" fillId="0" borderId="1" xfId="1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</cellXfs>
  <cellStyles count="3">
    <cellStyle name="_Subcode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A3" sqref="A3"/>
    </sheetView>
  </sheetViews>
  <sheetFormatPr defaultRowHeight="14.25" x14ac:dyDescent="0.2"/>
  <cols>
    <col min="1" max="1" width="41" style="2" customWidth="1"/>
    <col min="2" max="2" width="22.28515625" style="4" customWidth="1"/>
    <col min="3" max="3" width="21.85546875" style="4" customWidth="1"/>
    <col min="4" max="4" width="20.140625" style="4" customWidth="1"/>
    <col min="5" max="5" width="21.42578125" style="4" customWidth="1"/>
    <col min="6" max="6" width="21.85546875" style="4" customWidth="1"/>
    <col min="7" max="7" width="22.140625" style="4" customWidth="1"/>
    <col min="8" max="8" width="22.28515625" style="4" customWidth="1"/>
    <col min="9" max="9" width="22.7109375" style="4" customWidth="1"/>
    <col min="10" max="10" width="23" style="4" customWidth="1"/>
    <col min="11" max="11" width="19.85546875" style="4" customWidth="1"/>
    <col min="12" max="12" width="19.42578125" style="4" customWidth="1"/>
    <col min="13" max="16384" width="9.140625" style="2"/>
  </cols>
  <sheetData>
    <row r="1" spans="1:12" ht="15" x14ac:dyDescent="0.25">
      <c r="A1" s="1" t="s">
        <v>18</v>
      </c>
    </row>
    <row r="2" spans="1:12" s="1" customFormat="1" ht="15" x14ac:dyDescent="0.25">
      <c r="A2" s="6"/>
      <c r="B2" s="7" t="s">
        <v>7</v>
      </c>
      <c r="C2" s="7" t="s">
        <v>6</v>
      </c>
      <c r="D2" s="7" t="s">
        <v>5</v>
      </c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4"/>
      <c r="K2" s="4"/>
      <c r="L2" s="4"/>
    </row>
    <row r="3" spans="1:12" x14ac:dyDescent="0.2">
      <c r="A3" s="5" t="s">
        <v>9</v>
      </c>
      <c r="B3" s="16">
        <v>15227</v>
      </c>
      <c r="C3" s="16">
        <v>17000</v>
      </c>
      <c r="D3" s="16">
        <v>17600</v>
      </c>
      <c r="E3" s="16">
        <v>16700</v>
      </c>
      <c r="F3" s="16">
        <v>18900</v>
      </c>
      <c r="G3" s="16">
        <v>16100</v>
      </c>
      <c r="H3" s="16">
        <v>16600</v>
      </c>
      <c r="I3" s="16">
        <v>16300</v>
      </c>
      <c r="J3" s="11"/>
      <c r="K3" s="11"/>
      <c r="L3" s="11"/>
    </row>
    <row r="4" spans="1:12" x14ac:dyDescent="0.2">
      <c r="A4" s="5" t="s">
        <v>10</v>
      </c>
      <c r="B4" s="17">
        <v>0</v>
      </c>
      <c r="C4" s="17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1"/>
      <c r="K4" s="11"/>
      <c r="L4" s="11"/>
    </row>
    <row r="5" spans="1:12" x14ac:dyDescent="0.2">
      <c r="A5" s="5" t="s">
        <v>11</v>
      </c>
      <c r="B5" s="17">
        <v>0</v>
      </c>
      <c r="C5" s="20">
        <v>1000</v>
      </c>
      <c r="D5" s="16">
        <v>1400</v>
      </c>
      <c r="E5" s="16">
        <v>1700</v>
      </c>
      <c r="F5" s="16">
        <v>3400</v>
      </c>
      <c r="G5" s="16">
        <v>2200</v>
      </c>
      <c r="H5" s="16">
        <v>3300</v>
      </c>
      <c r="I5" s="16">
        <v>2250</v>
      </c>
      <c r="J5" s="11"/>
      <c r="K5" s="11"/>
      <c r="L5" s="11"/>
    </row>
    <row r="6" spans="1:12" x14ac:dyDescent="0.2">
      <c r="A6" s="5"/>
      <c r="B6" s="10"/>
      <c r="C6" s="10"/>
      <c r="D6" s="10"/>
      <c r="E6" s="10"/>
      <c r="F6" s="16"/>
      <c r="G6" s="10"/>
      <c r="H6" s="10"/>
      <c r="I6" s="10"/>
      <c r="J6" s="11"/>
      <c r="K6" s="11"/>
      <c r="L6" s="11"/>
    </row>
    <row r="7" spans="1:12" x14ac:dyDescent="0.2">
      <c r="A7" s="5" t="s">
        <v>8</v>
      </c>
      <c r="B7" s="19">
        <f t="shared" ref="B7:I7" si="0">B3/B8</f>
        <v>2.9986215045293422E-2</v>
      </c>
      <c r="C7" s="19">
        <f t="shared" si="0"/>
        <v>3.1164069660861594E-2</v>
      </c>
      <c r="D7" s="19">
        <f t="shared" si="0"/>
        <v>2.9639609296059279E-2</v>
      </c>
      <c r="E7" s="19">
        <f t="shared" si="0"/>
        <v>2.5891472868217056E-2</v>
      </c>
      <c r="F7" s="19">
        <f t="shared" si="0"/>
        <v>2.7732942039618489E-2</v>
      </c>
      <c r="G7" s="19">
        <f t="shared" si="0"/>
        <v>2.2367324256737982E-2</v>
      </c>
      <c r="H7" s="19">
        <f t="shared" si="0"/>
        <v>2.1860917157659355E-2</v>
      </c>
      <c r="I7" s="19">
        <f t="shared" si="0"/>
        <v>1.9678741526370117E-2</v>
      </c>
      <c r="J7" s="11"/>
      <c r="K7" s="11"/>
      <c r="L7" s="11"/>
    </row>
    <row r="8" spans="1:12" hidden="1" x14ac:dyDescent="0.2">
      <c r="A8" s="3" t="s">
        <v>15</v>
      </c>
      <c r="B8" s="18">
        <v>507800</v>
      </c>
      <c r="C8" s="18">
        <v>545500</v>
      </c>
      <c r="D8" s="18">
        <v>593800</v>
      </c>
      <c r="E8" s="18">
        <v>645000</v>
      </c>
      <c r="F8" s="18">
        <v>681500</v>
      </c>
      <c r="G8" s="18">
        <v>719800</v>
      </c>
      <c r="H8" s="18">
        <v>759346</v>
      </c>
      <c r="I8" s="18">
        <v>828305</v>
      </c>
      <c r="J8" s="11"/>
      <c r="K8" s="11"/>
      <c r="L8" s="11"/>
    </row>
    <row r="9" spans="1:12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" x14ac:dyDescent="0.25">
      <c r="A10" s="1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" customFormat="1" ht="15" x14ac:dyDescent="0.25">
      <c r="A11" s="6"/>
      <c r="B11" s="15" t="s">
        <v>7</v>
      </c>
      <c r="C11" s="15" t="s">
        <v>6</v>
      </c>
      <c r="D11" s="15" t="s">
        <v>5</v>
      </c>
      <c r="E11" s="15" t="s">
        <v>0</v>
      </c>
      <c r="F11" s="15" t="s">
        <v>1</v>
      </c>
      <c r="G11" s="15" t="s">
        <v>2</v>
      </c>
      <c r="H11" s="15" t="s">
        <v>3</v>
      </c>
      <c r="I11" s="15" t="s">
        <v>4</v>
      </c>
      <c r="J11" s="11"/>
      <c r="K11" s="11"/>
      <c r="L11" s="11"/>
    </row>
    <row r="12" spans="1:12" x14ac:dyDescent="0.2">
      <c r="A12" s="5" t="s">
        <v>9</v>
      </c>
      <c r="B12" s="16">
        <v>16590</v>
      </c>
      <c r="C12" s="16">
        <v>17791</v>
      </c>
      <c r="D12" s="16">
        <v>16898</v>
      </c>
      <c r="E12" s="16">
        <v>20167</v>
      </c>
      <c r="F12" s="16">
        <v>15269</v>
      </c>
      <c r="G12" s="16">
        <v>23207</v>
      </c>
      <c r="H12" s="16">
        <v>28583</v>
      </c>
      <c r="I12" s="16">
        <v>25500</v>
      </c>
      <c r="J12" s="11"/>
      <c r="K12" s="11"/>
      <c r="L12" s="11"/>
    </row>
    <row r="13" spans="1:12" x14ac:dyDescent="0.2">
      <c r="A13" s="5" t="s">
        <v>10</v>
      </c>
      <c r="B13" s="20">
        <v>1500</v>
      </c>
      <c r="C13" s="20">
        <v>1500</v>
      </c>
      <c r="D13" s="16">
        <v>2465</v>
      </c>
      <c r="E13" s="16">
        <v>4947</v>
      </c>
      <c r="F13" s="16">
        <v>1803</v>
      </c>
      <c r="G13" s="16">
        <v>1659</v>
      </c>
      <c r="H13" s="16">
        <v>2044</v>
      </c>
      <c r="I13" s="16">
        <v>3720</v>
      </c>
      <c r="J13" s="11"/>
      <c r="K13" s="11"/>
      <c r="L13" s="11"/>
    </row>
    <row r="14" spans="1:12" x14ac:dyDescent="0.2">
      <c r="A14" s="5" t="s">
        <v>11</v>
      </c>
      <c r="B14" s="20">
        <v>1200</v>
      </c>
      <c r="C14" s="20">
        <v>1200</v>
      </c>
      <c r="D14" s="16">
        <v>1447</v>
      </c>
      <c r="E14" s="16">
        <v>2657</v>
      </c>
      <c r="F14" s="16">
        <v>2441</v>
      </c>
      <c r="G14" s="16">
        <v>8054</v>
      </c>
      <c r="H14" s="16">
        <v>1470</v>
      </c>
      <c r="I14" s="16">
        <v>4002</v>
      </c>
      <c r="J14" s="11"/>
      <c r="K14" s="11"/>
      <c r="L14" s="11"/>
    </row>
    <row r="15" spans="1:12" x14ac:dyDescent="0.2">
      <c r="A15" s="5"/>
      <c r="B15" s="16"/>
      <c r="C15" s="16"/>
      <c r="D15" s="16"/>
      <c r="E15" s="16"/>
      <c r="F15" s="16"/>
      <c r="G15" s="16"/>
      <c r="H15" s="16"/>
      <c r="I15" s="16"/>
      <c r="J15" s="11"/>
      <c r="K15" s="11"/>
      <c r="L15" s="11"/>
    </row>
    <row r="16" spans="1:12" x14ac:dyDescent="0.2">
      <c r="A16" s="5" t="s">
        <v>8</v>
      </c>
      <c r="B16" s="19">
        <f>+B12/B17</f>
        <v>3.1611380096834861E-2</v>
      </c>
      <c r="C16" s="19">
        <f t="shared" ref="C16:H16" si="1">+C12/C17</f>
        <v>3.1159528167225663E-2</v>
      </c>
      <c r="D16" s="19">
        <f t="shared" si="1"/>
        <v>2.8877029107730903E-2</v>
      </c>
      <c r="E16" s="19">
        <f t="shared" si="1"/>
        <v>3.2927004486706421E-2</v>
      </c>
      <c r="F16" s="19">
        <f t="shared" si="1"/>
        <v>2.4296864433075816E-2</v>
      </c>
      <c r="G16" s="19">
        <f t="shared" si="1"/>
        <v>3.3378351750612351E-2</v>
      </c>
      <c r="H16" s="19">
        <f t="shared" si="1"/>
        <v>4.0834082165322104E-2</v>
      </c>
      <c r="I16" s="19">
        <f>+I12/I17</f>
        <v>3.4810908510106764E-2</v>
      </c>
      <c r="J16" s="11"/>
      <c r="K16" s="11"/>
      <c r="L16" s="11"/>
    </row>
    <row r="17" spans="1:13" hidden="1" x14ac:dyDescent="0.2">
      <c r="A17" s="3" t="s">
        <v>15</v>
      </c>
      <c r="B17" s="18">
        <v>524811</v>
      </c>
      <c r="C17" s="18">
        <v>570965</v>
      </c>
      <c r="D17" s="18">
        <v>585171</v>
      </c>
      <c r="E17" s="18">
        <v>612476</v>
      </c>
      <c r="F17" s="18">
        <v>628435</v>
      </c>
      <c r="G17" s="18">
        <v>695271</v>
      </c>
      <c r="H17" s="18">
        <v>699979</v>
      </c>
      <c r="I17" s="18">
        <v>732529</v>
      </c>
      <c r="J17" s="11"/>
      <c r="K17" s="11"/>
      <c r="L17" s="11"/>
    </row>
    <row r="18" spans="1:13" x14ac:dyDescent="0.2">
      <c r="B18" s="11"/>
      <c r="C18" s="11"/>
      <c r="D18" s="11"/>
      <c r="E18" s="11"/>
      <c r="F18" s="11"/>
      <c r="G18" s="11"/>
      <c r="H18" s="11"/>
      <c r="I18" s="11"/>
      <c r="J18" s="13"/>
      <c r="K18" s="11"/>
      <c r="L18" s="11"/>
    </row>
    <row r="19" spans="1:13" ht="15" x14ac:dyDescent="0.25">
      <c r="A19" s="1" t="s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9"/>
    </row>
    <row r="20" spans="1:13" s="1" customFormat="1" ht="15" x14ac:dyDescent="0.25">
      <c r="A20" s="6"/>
      <c r="B20" s="15" t="s">
        <v>22</v>
      </c>
      <c r="C20" s="15" t="s">
        <v>23</v>
      </c>
      <c r="D20" s="15" t="s">
        <v>24</v>
      </c>
      <c r="E20" s="15" t="s">
        <v>25</v>
      </c>
      <c r="F20" s="15" t="s">
        <v>26</v>
      </c>
      <c r="G20" s="15" t="s">
        <v>27</v>
      </c>
      <c r="H20" s="15" t="s">
        <v>28</v>
      </c>
      <c r="I20" s="15" t="s">
        <v>29</v>
      </c>
      <c r="J20" s="15" t="s">
        <v>30</v>
      </c>
      <c r="K20" s="15" t="s">
        <v>31</v>
      </c>
      <c r="L20" s="21" t="s">
        <v>32</v>
      </c>
    </row>
    <row r="21" spans="1:13" x14ac:dyDescent="0.2">
      <c r="A21" s="5" t="s">
        <v>9</v>
      </c>
      <c r="B21" s="16">
        <f>B12+B3</f>
        <v>31817</v>
      </c>
      <c r="C21" s="16">
        <f>C12+C3</f>
        <v>34791</v>
      </c>
      <c r="D21" s="16">
        <f>D12+D3</f>
        <v>34498</v>
      </c>
      <c r="E21" s="16">
        <f>E12+E3</f>
        <v>36867</v>
      </c>
      <c r="F21" s="16">
        <f t="shared" ref="F21:I21" si="2">F12+F3</f>
        <v>34169</v>
      </c>
      <c r="G21" s="16">
        <f t="shared" si="2"/>
        <v>39307</v>
      </c>
      <c r="H21" s="16">
        <f t="shared" si="2"/>
        <v>45183</v>
      </c>
      <c r="I21" s="16">
        <f t="shared" si="2"/>
        <v>41800</v>
      </c>
      <c r="J21" s="16">
        <v>34481</v>
      </c>
      <c r="K21" s="16">
        <v>42000</v>
      </c>
      <c r="L21" s="22">
        <v>24238</v>
      </c>
      <c r="M21" s="9"/>
    </row>
    <row r="22" spans="1:13" x14ac:dyDescent="0.2">
      <c r="A22" s="5" t="s">
        <v>10</v>
      </c>
      <c r="B22" s="17">
        <f t="shared" ref="B22:I22" si="3">B4+B13</f>
        <v>1500</v>
      </c>
      <c r="C22" s="17">
        <f t="shared" si="3"/>
        <v>1500</v>
      </c>
      <c r="D22" s="17">
        <f t="shared" si="3"/>
        <v>2465</v>
      </c>
      <c r="E22" s="17">
        <f t="shared" si="3"/>
        <v>4947</v>
      </c>
      <c r="F22" s="17">
        <f t="shared" si="3"/>
        <v>1803</v>
      </c>
      <c r="G22" s="17">
        <f t="shared" si="3"/>
        <v>1659</v>
      </c>
      <c r="H22" s="17">
        <f t="shared" si="3"/>
        <v>2044</v>
      </c>
      <c r="I22" s="17">
        <f t="shared" si="3"/>
        <v>3720</v>
      </c>
      <c r="J22" s="16">
        <v>14771</v>
      </c>
      <c r="K22" s="16">
        <v>19360</v>
      </c>
      <c r="L22" s="14"/>
    </row>
    <row r="23" spans="1:13" x14ac:dyDescent="0.2">
      <c r="A23" s="5" t="s">
        <v>11</v>
      </c>
      <c r="B23" s="17">
        <f t="shared" ref="B23:I23" si="4">B14+B5</f>
        <v>1200</v>
      </c>
      <c r="C23" s="17">
        <f t="shared" si="4"/>
        <v>2200</v>
      </c>
      <c r="D23" s="17">
        <f t="shared" si="4"/>
        <v>2847</v>
      </c>
      <c r="E23" s="17">
        <f t="shared" si="4"/>
        <v>4357</v>
      </c>
      <c r="F23" s="17">
        <f t="shared" si="4"/>
        <v>5841</v>
      </c>
      <c r="G23" s="17">
        <f t="shared" si="4"/>
        <v>10254</v>
      </c>
      <c r="H23" s="17">
        <f t="shared" si="4"/>
        <v>4770</v>
      </c>
      <c r="I23" s="17">
        <f t="shared" si="4"/>
        <v>6252</v>
      </c>
      <c r="J23" s="17">
        <v>5980</v>
      </c>
      <c r="K23" s="17">
        <v>3647</v>
      </c>
      <c r="L23" s="12">
        <v>2428</v>
      </c>
    </row>
    <row r="24" spans="1:13" x14ac:dyDescent="0.2">
      <c r="A24" s="5"/>
      <c r="B24" s="16"/>
      <c r="C24" s="16"/>
      <c r="D24" s="16"/>
      <c r="E24" s="16"/>
      <c r="F24" s="16"/>
      <c r="G24" s="16"/>
      <c r="H24" s="16"/>
      <c r="I24" s="16"/>
      <c r="J24" s="10"/>
      <c r="K24" s="10"/>
      <c r="L24" s="14"/>
    </row>
    <row r="25" spans="1:13" x14ac:dyDescent="0.2">
      <c r="A25" s="5" t="s">
        <v>8</v>
      </c>
      <c r="B25" s="19">
        <f t="shared" ref="B25:K25" si="5">B21/B26</f>
        <v>3.0812183871758096E-2</v>
      </c>
      <c r="C25" s="19">
        <f t="shared" si="5"/>
        <v>3.1161747121495074E-2</v>
      </c>
      <c r="D25" s="19">
        <f t="shared" si="5"/>
        <v>2.9261109900073877E-2</v>
      </c>
      <c r="E25" s="19">
        <f t="shared" si="5"/>
        <v>2.9318253390124345E-2</v>
      </c>
      <c r="F25" s="19">
        <f t="shared" si="5"/>
        <v>2.6084500375972854E-2</v>
      </c>
      <c r="G25" s="19">
        <f t="shared" si="5"/>
        <v>2.7777404808663312E-2</v>
      </c>
      <c r="H25" s="19">
        <f t="shared" si="5"/>
        <v>3.0961574700632141E-2</v>
      </c>
      <c r="I25" s="19">
        <f t="shared" si="5"/>
        <v>2.6780554498428404E-2</v>
      </c>
      <c r="J25" s="19">
        <f t="shared" si="5"/>
        <v>2.1265009343258361E-2</v>
      </c>
      <c r="K25" s="19">
        <f t="shared" si="5"/>
        <v>2.5407011246232049E-2</v>
      </c>
      <c r="L25" s="23">
        <v>1.6E-2</v>
      </c>
    </row>
    <row r="26" spans="1:13" hidden="1" x14ac:dyDescent="0.2">
      <c r="B26" s="11">
        <f t="shared" ref="B26:I26" si="6">B17+B8</f>
        <v>1032611</v>
      </c>
      <c r="C26" s="11">
        <f t="shared" si="6"/>
        <v>1116465</v>
      </c>
      <c r="D26" s="11">
        <f t="shared" si="6"/>
        <v>1178971</v>
      </c>
      <c r="E26" s="11">
        <f t="shared" si="6"/>
        <v>1257476</v>
      </c>
      <c r="F26" s="11">
        <f t="shared" si="6"/>
        <v>1309935</v>
      </c>
      <c r="G26" s="11">
        <f t="shared" si="6"/>
        <v>1415071</v>
      </c>
      <c r="H26" s="11">
        <f t="shared" si="6"/>
        <v>1459325</v>
      </c>
      <c r="I26" s="11">
        <f t="shared" si="6"/>
        <v>1560834</v>
      </c>
      <c r="J26" s="18">
        <v>1621490</v>
      </c>
      <c r="K26" s="11">
        <v>1653087</v>
      </c>
      <c r="L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8"/>
      <c r="K27" s="11"/>
      <c r="L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5" x14ac:dyDescent="0.25">
      <c r="A29" s="1" t="s">
        <v>12</v>
      </c>
      <c r="B29" s="8" t="s">
        <v>13</v>
      </c>
    </row>
    <row r="30" spans="1:13" x14ac:dyDescent="0.2">
      <c r="B30" s="8" t="s">
        <v>14</v>
      </c>
    </row>
    <row r="31" spans="1:13" x14ac:dyDescent="0.2">
      <c r="B31" s="8" t="s">
        <v>21</v>
      </c>
    </row>
    <row r="32" spans="1:13" ht="15" x14ac:dyDescent="0.25">
      <c r="B32" s="8" t="s">
        <v>19</v>
      </c>
    </row>
    <row r="33" spans="2:2" x14ac:dyDescent="0.2">
      <c r="B33" s="8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B22:I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2019-11-28T10:01:18Z</dcterms:created>
  <dcterms:modified xsi:type="dcterms:W3CDTF">2019-11-28T10:03:22Z</dcterms:modified>
</cp:coreProperties>
</file>